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<sst xmlns="http://schemas.openxmlformats.org/spreadsheetml/2006/main" count="156" uniqueCount="111">
  <si>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</si>
  <si>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</si>
  <si>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</si>
  <si>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</si>
  <si>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</si>
  <si>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</si>
  <si>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</si>
  <si>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</si>
  <si>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</si>
  <si>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</si>
  <si>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</si>
  <si>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</si>
  <si>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</si>
  <si>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</si>
  <si>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</si>
  <si>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</si>
  <si>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</si>
  <si>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</si>
  <si>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</si>
  <si>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</si>
  <si>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</si>
  <si>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</si>
  <si>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</si>
  <si>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</si>
  <si>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</si>
  <si>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</si>
  <si>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</si>
  <si>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</si>
  <si>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</si>
  <si>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</si>
  <si>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</si>
  <si>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</si>
  <si>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</si>
  <si>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</si>
  <si>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</si>
  <si>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</si>
  <si>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</si>
  <si>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</si>
  <si>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</si>
  <si>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</si>
  <si>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</si>
  <si>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</si>
  <si>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</si>
  <si>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</si>
  <si>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</si>
  <si>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</si>
  <si>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</si>
  <si>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</si>
  <si>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</si>
  <si>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</si>
  <si>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</si>
  <si>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</si>
  <si>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</si>
  <si>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</si>
  <si>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</si>
  <si>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</si>
  <si>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</si>
  <si>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</si>
  <si>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</si>
  <si>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</si>
  <si>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</si>
  <si>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</si>
  <si>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</si>
  <si>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</si>
  <si>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</si>
  <si>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</si>
  <si>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</si>
  <si>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</si>
  <si>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</si>
  <si>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</si>
  <si>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</si>
  <si>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</si>
  <si>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</si>
  <si>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</si>
  <si>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</si>
  <si>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</si>
  <si>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</si>
  <si>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</si>
  <si>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</si>
  <si>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</si>
  <si>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</si>
  <si>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</si>
  <si>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</si>
  <si>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</si>
  <si>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</si>
  <si>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</si>
  <si>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</si>
  <si>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</si>
  <si>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</si>
  <si>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</si>
  <si>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</si>
  <si>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</si>
  <si>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</si>
  <si>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</si>
  <si>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</si>
  <si>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</si>
  <si>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</si>
  <si>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</si>
  <si>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</si>
  <si>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</si>
  <si>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</si>
  <si>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</si>
  <si>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</si>
  <si>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</si>
  <si>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</si>
  <si>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</si>
  <si>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</si>
  <si>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</si>
  <si>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</si>
  <si>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</si>
  <si>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18.03.2014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</si>
</sst>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6580.299999999999</c:v>
                </c:pt>
                <c:pt idx="1">
                  <c:v>5873.300000000001</c:v>
                </c:pt>
                <c:pt idx="2">
                  <c:v>233.5</c:v>
                </c:pt>
                <c:pt idx="3">
                  <c:v>473.4999999999982</c:v>
                </c:pt>
              </c:numCache>
            </c:numRef>
          </c:val>
          <c:shape val="box"/>
        </c:ser>
        <c:shape val="box"/>
        <c:axId val="66513946"/>
        <c:axId val="61754603"/>
      </c:bar3D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37505.700000000004</c:v>
                </c:pt>
                <c:pt idx="1">
                  <c:v>34841.9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18920516"/>
        <c:axId val="36066917"/>
      </c:bar3D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66917"/>
        <c:crosses val="autoZero"/>
        <c:auto val="1"/>
        <c:lblOffset val="100"/>
        <c:tickLblSkip val="1"/>
        <c:noMultiLvlLbl val="0"/>
      </c:catAx>
      <c:valAx>
        <c:axId val="36066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05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27371.700000000004</c:v>
                </c:pt>
                <c:pt idx="1">
                  <c:v>23940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1811.3000000000043</c:v>
                </c:pt>
              </c:numCache>
            </c:numRef>
          </c:val>
          <c:shape val="box"/>
        </c:ser>
        <c:shape val="box"/>
        <c:axId val="56166798"/>
        <c:axId val="35739135"/>
      </c:bar3D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6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5320.499999999999</c:v>
                </c:pt>
                <c:pt idx="1">
                  <c:v>4463.7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53216760"/>
        <c:axId val="9188793"/>
      </c:bar3DChart>
      <c:catAx>
        <c:axId val="5321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67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1724.8999999999999</c:v>
                </c:pt>
                <c:pt idx="1">
                  <c:v>1266.6</c:v>
                </c:pt>
                <c:pt idx="2">
                  <c:v>6.6</c:v>
                </c:pt>
                <c:pt idx="3">
                  <c:v>22</c:v>
                </c:pt>
                <c:pt idx="4">
                  <c:v>429.69999999999993</c:v>
                </c:pt>
              </c:numCache>
            </c:numRef>
          </c:val>
          <c:shape val="box"/>
        </c:ser>
        <c:shape val="box"/>
        <c:axId val="15590274"/>
        <c:axId val="6094739"/>
      </c:bar3D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4739"/>
        <c:crosses val="autoZero"/>
        <c:auto val="1"/>
        <c:lblOffset val="100"/>
        <c:tickLblSkip val="2"/>
        <c:noMultiLvlLbl val="0"/>
      </c:catAx>
      <c:valAx>
        <c:axId val="6094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365.70000000000005</c:v>
                </c:pt>
                <c:pt idx="1">
                  <c:v>332.70000000000005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54852652"/>
        <c:axId val="23911821"/>
      </c:bar3D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52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13879798"/>
        <c:axId val="57809319"/>
      </c:bar3D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09319"/>
        <c:crosses val="autoZero"/>
        <c:auto val="1"/>
        <c:lblOffset val="100"/>
        <c:tickLblSkip val="1"/>
        <c:noMultiLvlLbl val="0"/>
      </c:catAx>
      <c:valAx>
        <c:axId val="5780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9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37505.700000000004</c:v>
                </c:pt>
                <c:pt idx="1">
                  <c:v>27371.700000000004</c:v>
                </c:pt>
                <c:pt idx="2">
                  <c:v>5320.499999999999</c:v>
                </c:pt>
                <c:pt idx="3">
                  <c:v>1724.8999999999999</c:v>
                </c:pt>
                <c:pt idx="4">
                  <c:v>365.70000000000005</c:v>
                </c:pt>
                <c:pt idx="5">
                  <c:v>6580.299999999999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50521824"/>
        <c:axId val="52043233"/>
      </c:bar3D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1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71622.5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11319.699999999997</c:v>
                </c:pt>
              </c:numCache>
            </c:numRef>
          </c:val>
          <c:shape val="box"/>
        </c:ser>
        <c:shape val="box"/>
        <c:axId val="65735914"/>
        <c:axId val="54752315"/>
      </c:bar3D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103</v>
      </c>
      <c r="C3" s="119" t="s">
        <v>104</v>
      </c>
      <c r="D3" s="119" t="s">
        <v>29</v>
      </c>
      <c r="E3" s="119" t="s">
        <v>28</v>
      </c>
      <c r="F3" s="119" t="s">
        <v>105</v>
      </c>
      <c r="G3" s="119" t="s">
        <v>106</v>
      </c>
      <c r="H3" s="119" t="s">
        <v>107</v>
      </c>
      <c r="I3" s="119" t="s">
        <v>108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7985.1+539+415.1+9890.7+509.1+95.4+495.3+8129.6+543.8+124.7+4+806.2+1384.8+4074.5+2508.4-0.1+1809.8+197+2.8+391.5+5351+1046.8+1404.7</f>
        <v>47709.20000000001</v>
      </c>
      <c r="E6" s="3">
        <f>D6/D134*100</f>
        <v>41.85267191376328</v>
      </c>
      <c r="F6" s="3">
        <f>D6/B6*100</f>
        <v>59.1913073793729</v>
      </c>
      <c r="G6" s="3">
        <f aca="true" t="shared" si="0" ref="G6:G41">D6/C6*100</f>
        <v>17.067557681334666</v>
      </c>
      <c r="H6" s="3">
        <f>B6-D6</f>
        <v>32892.499999999985</v>
      </c>
      <c r="I6" s="3">
        <f aca="true" t="shared" si="1" ref="I6:I41">C6-D6</f>
        <v>231822.3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7985.1+61.4+9890.7+1.2+8129.6+806.2+1384.8+4074.5+2508.4-0.1+1256+5351+1046.8+1404.7</f>
        <v>43900.3</v>
      </c>
      <c r="E7" s="1">
        <f>D7/D6*100</f>
        <v>92.01642450512688</v>
      </c>
      <c r="F7" s="1">
        <f>D7/B7*100</f>
        <v>79.30913006247133</v>
      </c>
      <c r="G7" s="1">
        <f t="shared" si="0"/>
        <v>19.920400619660896</v>
      </c>
      <c r="H7" s="1">
        <f>B7-D7</f>
        <v>11453.099999999999</v>
      </c>
      <c r="I7" s="1">
        <f t="shared" si="1"/>
        <v>176478.3</v>
      </c>
    </row>
    <row r="8" spans="1:9" ht="18">
      <c r="A8" s="31" t="s">
        <v>2</v>
      </c>
      <c r="B8" s="52">
        <v>16.5</v>
      </c>
      <c r="C8" s="53">
        <v>44.6</v>
      </c>
      <c r="D8" s="54">
        <f>0.1+0.1</f>
        <v>0.2</v>
      </c>
      <c r="E8" s="13">
        <f>D8/D6*100</f>
        <v>0.000419206358522046</v>
      </c>
      <c r="F8" s="1">
        <f>D8/B8*100</f>
        <v>1.2121212121212122</v>
      </c>
      <c r="G8" s="1">
        <f t="shared" si="0"/>
        <v>0.4484304932735426</v>
      </c>
      <c r="H8" s="1">
        <f aca="true" t="shared" si="2" ref="H8:H30">B8-D8</f>
        <v>16.3</v>
      </c>
      <c r="I8" s="1">
        <f t="shared" si="1"/>
        <v>44.4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538.7+346.9+429.4+56.3+419.6+508.1+71-0.1+453.2+98.5+2.8+391.5</f>
        <v>3315.9</v>
      </c>
      <c r="E9" s="1">
        <f>D9/D6*100</f>
        <v>6.950231821116261</v>
      </c>
      <c r="F9" s="1">
        <f aca="true" t="shared" si="3" ref="F9:F39">D9/B9*100</f>
        <v>68.20874645163946</v>
      </c>
      <c r="G9" s="1">
        <f t="shared" si="0"/>
        <v>19.387033215035345</v>
      </c>
      <c r="H9" s="1">
        <f t="shared" si="2"/>
        <v>1545.4999999999995</v>
      </c>
      <c r="I9" s="1">
        <f t="shared" si="1"/>
        <v>13787.800000000001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</f>
        <v>380.70000000000005</v>
      </c>
      <c r="E10" s="1">
        <f>D10/D6*100</f>
        <v>0.7979593034467146</v>
      </c>
      <c r="F10" s="1">
        <f t="shared" si="3"/>
        <v>1.902377597217642</v>
      </c>
      <c r="G10" s="1">
        <f t="shared" si="0"/>
        <v>0.9651291021789559</v>
      </c>
      <c r="H10" s="1">
        <f t="shared" si="2"/>
        <v>19631.1</v>
      </c>
      <c r="I10" s="1">
        <f t="shared" si="1"/>
        <v>39064.8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</f>
        <v>20.7</v>
      </c>
      <c r="E11" s="1">
        <f>D11/D6*100</f>
        <v>0.04338785810703176</v>
      </c>
      <c r="F11" s="1">
        <f t="shared" si="3"/>
        <v>64.48598130841121</v>
      </c>
      <c r="G11" s="1">
        <f t="shared" si="0"/>
        <v>7.345635202271114</v>
      </c>
      <c r="H11" s="1">
        <f t="shared" si="2"/>
        <v>11.400000000000002</v>
      </c>
      <c r="I11" s="1">
        <f t="shared" si="1"/>
        <v>261.1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91.40000000000877</v>
      </c>
      <c r="E12" s="1">
        <f>D12/D6*100</f>
        <v>0.1915773058445934</v>
      </c>
      <c r="F12" s="1">
        <f t="shared" si="3"/>
        <v>27.993874425730535</v>
      </c>
      <c r="G12" s="1">
        <f t="shared" si="0"/>
        <v>4.0135247881266904</v>
      </c>
      <c r="H12" s="1">
        <f t="shared" si="2"/>
        <v>235.0999999999861</v>
      </c>
      <c r="I12" s="1">
        <f t="shared" si="1"/>
        <v>2185.8999999999824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5329.2+6976.4+310.1+0.1+574.9+417.4+5396.4+2+668.9+83+171.9+366.8+7074.6+0.1+0.1+821.2+7.6+8.6+0.9+5585.2+2.9</f>
        <v>33798.3</v>
      </c>
      <c r="E17" s="3">
        <f>D17/D134*100</f>
        <v>29.649400139657452</v>
      </c>
      <c r="F17" s="3">
        <f>D17/B17*100</f>
        <v>65.5426252111335</v>
      </c>
      <c r="G17" s="3">
        <f t="shared" si="0"/>
        <v>19.198071008034628</v>
      </c>
      <c r="H17" s="3">
        <f>B17-D17</f>
        <v>17768.6</v>
      </c>
      <c r="I17" s="3">
        <f t="shared" si="1"/>
        <v>142252.2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5127.2+6545.1+310.1+0.1+5190.4+6767.1+5380.4</f>
        <v>29320.4</v>
      </c>
      <c r="E18" s="1">
        <f>D18/D17*100</f>
        <v>86.75110878357786</v>
      </c>
      <c r="F18" s="1">
        <f t="shared" si="3"/>
        <v>77.60558794959411</v>
      </c>
      <c r="G18" s="1">
        <f t="shared" si="0"/>
        <v>22.032525334804156</v>
      </c>
      <c r="H18" s="1">
        <f t="shared" si="2"/>
        <v>8460.900000000001</v>
      </c>
      <c r="I18" s="1">
        <f t="shared" si="1"/>
        <v>103757.4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15+99.7+173.8+0.6+107.5+22.1+0.5+193.8+202.2+7.6+0.9+0.4</f>
        <v>824.1</v>
      </c>
      <c r="E19" s="1">
        <f>D19/D17*100</f>
        <v>2.4382883162762625</v>
      </c>
      <c r="F19" s="1">
        <f t="shared" si="3"/>
        <v>46.98403648802737</v>
      </c>
      <c r="G19" s="1">
        <f t="shared" si="0"/>
        <v>10.893156913803814</v>
      </c>
      <c r="H19" s="1">
        <f t="shared" si="2"/>
        <v>929.9</v>
      </c>
      <c r="I19" s="1">
        <f t="shared" si="1"/>
        <v>6741.2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</f>
        <v>429.8</v>
      </c>
      <c r="E20" s="1">
        <f>D20/D17*100</f>
        <v>1.2716615924469572</v>
      </c>
      <c r="F20" s="1">
        <f t="shared" si="3"/>
        <v>63.74962919015129</v>
      </c>
      <c r="G20" s="1">
        <f t="shared" si="0"/>
        <v>15.151942466332935</v>
      </c>
      <c r="H20" s="1">
        <f t="shared" si="2"/>
        <v>244.40000000000003</v>
      </c>
      <c r="I20" s="1">
        <f t="shared" si="1"/>
        <v>2406.7999999999997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36.6+15.7+3.3+2+290.1+4.1+24.2+41.8-0.1+460.8+0.9+2.5</f>
        <v>881.9</v>
      </c>
      <c r="E21" s="1">
        <f>D21/D17*100</f>
        <v>2.609302834757961</v>
      </c>
      <c r="F21" s="1">
        <f t="shared" si="3"/>
        <v>11.749893412918354</v>
      </c>
      <c r="G21" s="1">
        <f t="shared" si="0"/>
        <v>4.557716955389259</v>
      </c>
      <c r="H21" s="1">
        <f t="shared" si="2"/>
        <v>6623.700000000001</v>
      </c>
      <c r="I21" s="1">
        <f t="shared" si="1"/>
        <v>18467.699999999997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14.2+80.1+19.7+105+3.5+1.3</f>
        <v>223.8</v>
      </c>
      <c r="E22" s="1">
        <f>D22/D17*100</f>
        <v>0.6621634815952282</v>
      </c>
      <c r="F22" s="1">
        <f t="shared" si="3"/>
        <v>63.45335979586051</v>
      </c>
      <c r="G22" s="1">
        <f t="shared" si="0"/>
        <v>16.118113071660066</v>
      </c>
      <c r="H22" s="1">
        <f t="shared" si="2"/>
        <v>128.89999999999998</v>
      </c>
      <c r="I22" s="1">
        <f t="shared" si="1"/>
        <v>1164.7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2118.300000000001</v>
      </c>
      <c r="E23" s="1">
        <f>D23/D17*100</f>
        <v>6.267474991345721</v>
      </c>
      <c r="F23" s="1">
        <f t="shared" si="3"/>
        <v>60.53842416621424</v>
      </c>
      <c r="G23" s="1">
        <f t="shared" si="0"/>
        <v>17.9020849003186</v>
      </c>
      <c r="H23" s="1">
        <f t="shared" si="2"/>
        <v>1380.7999999999965</v>
      </c>
      <c r="I23" s="1">
        <f t="shared" si="1"/>
        <v>9714.40000000001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1347.1+62.9+5.5+1121.1+3+1.1+2.6+0.1+234+6+147.2+4.6+1039.4+104.2+50.8+0.5+110.9+1079.5+38+332+67.8+22.1+92.4+1134.6+86.2</f>
        <v>7093.599999999999</v>
      </c>
      <c r="E31" s="3">
        <f>D31/D134*100</f>
        <v>6.2228273265422835</v>
      </c>
      <c r="F31" s="3">
        <f>D31/B31*100</f>
        <v>71.91038572659536</v>
      </c>
      <c r="G31" s="3">
        <f t="shared" si="0"/>
        <v>18.527485902488838</v>
      </c>
      <c r="H31" s="3">
        <f aca="true" t="shared" si="4" ref="H31:H41">B31-D31</f>
        <v>2770.9000000000005</v>
      </c>
      <c r="I31" s="3">
        <f t="shared" si="1"/>
        <v>31193.300000000003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1119.5+1121.1+1039.4+104.2+1079.5+1133.4</f>
        <v>5597.1</v>
      </c>
      <c r="E32" s="1">
        <f>D32/D31*100</f>
        <v>78.90351866471187</v>
      </c>
      <c r="F32" s="1">
        <f t="shared" si="3"/>
        <v>82.50320602585457</v>
      </c>
      <c r="G32" s="1">
        <f t="shared" si="0"/>
        <v>19.316264093511553</v>
      </c>
      <c r="H32" s="1">
        <f t="shared" si="4"/>
        <v>1187</v>
      </c>
      <c r="I32" s="1">
        <f t="shared" si="1"/>
        <v>23379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1+2.5+0.8+6+1.4+0.1+11.2+0.5+6.3-0.2+32.4+6.9+2.4</f>
        <v>71.30000000000001</v>
      </c>
      <c r="E34" s="1">
        <f>D34/D31*100</f>
        <v>1.005131386038119</v>
      </c>
      <c r="F34" s="1">
        <f t="shared" si="3"/>
        <v>8.781869688385271</v>
      </c>
      <c r="G34" s="1">
        <f t="shared" si="0"/>
        <v>4.114727608494922</v>
      </c>
      <c r="H34" s="1">
        <f t="shared" si="4"/>
        <v>740.5999999999999</v>
      </c>
      <c r="I34" s="1">
        <f t="shared" si="1"/>
        <v>1661.5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38.5+5.5+3+4.5+22.1</f>
        <v>73.6</v>
      </c>
      <c r="E35" s="21">
        <f>D35/D31*100</f>
        <v>1.0375549791361227</v>
      </c>
      <c r="F35" s="21">
        <f t="shared" si="3"/>
        <v>58.044164037854884</v>
      </c>
      <c r="G35" s="21">
        <f t="shared" si="0"/>
        <v>10.289389067524116</v>
      </c>
      <c r="H35" s="21">
        <f t="shared" si="4"/>
        <v>53.2</v>
      </c>
      <c r="I35" s="21">
        <f t="shared" si="1"/>
        <v>641.6999999999999</v>
      </c>
    </row>
    <row r="36" spans="1:9" ht="18">
      <c r="A36" s="31" t="s">
        <v>15</v>
      </c>
      <c r="B36" s="52">
        <v>20.8</v>
      </c>
      <c r="C36" s="53">
        <v>45.2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20.8</v>
      </c>
      <c r="I36" s="1">
        <f t="shared" si="1"/>
        <v>45.2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1351.5999999999992</v>
      </c>
      <c r="E37" s="1">
        <f>D37/D31*100</f>
        <v>19.053794970113895</v>
      </c>
      <c r="F37" s="1">
        <f t="shared" si="3"/>
        <v>63.72766278466687</v>
      </c>
      <c r="G37" s="1">
        <f t="shared" si="0"/>
        <v>19.825449211587806</v>
      </c>
      <c r="H37" s="1">
        <f>B37-D37</f>
        <v>769.3</v>
      </c>
      <c r="I37" s="1">
        <f t="shared" si="1"/>
        <v>5465.900000000003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0.043686816406592666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179.7+225.2+3.4+199.4+211.8+7.4+5.4+7.6+190.5</f>
        <v>1030.4</v>
      </c>
      <c r="E43" s="3">
        <f>D43/D134*100</f>
        <v>0.9039135667741585</v>
      </c>
      <c r="F43" s="3">
        <f>D43/B43*100</f>
        <v>71.43154246100521</v>
      </c>
      <c r="G43" s="3">
        <f aca="true" t="shared" si="5" ref="G43:G73">D43/C43*100</f>
        <v>16.877692421090565</v>
      </c>
      <c r="H43" s="3">
        <f>B43-D43</f>
        <v>412.0999999999999</v>
      </c>
      <c r="I43" s="3">
        <f aca="true" t="shared" si="6" ref="I43:I74">C43-D43</f>
        <v>5074.700000000001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179.7+201.3+187+211.8+190.5</f>
        <v>970.3</v>
      </c>
      <c r="E44" s="1">
        <f>D44/D43*100</f>
        <v>94.16731366459626</v>
      </c>
      <c r="F44" s="1">
        <f aca="true" t="shared" si="7" ref="F44:F71">D44/B44*100</f>
        <v>77.91696779892395</v>
      </c>
      <c r="G44" s="1">
        <f t="shared" si="5"/>
        <v>17.69296694079247</v>
      </c>
      <c r="H44" s="1">
        <f aca="true" t="shared" si="8" ref="H44:H71">B44-D44</f>
        <v>275</v>
      </c>
      <c r="I44" s="1">
        <f t="shared" si="6"/>
        <v>4513.8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</f>
        <v>3.2</v>
      </c>
      <c r="E46" s="1">
        <f>D46/D43*100</f>
        <v>0.3105590062111801</v>
      </c>
      <c r="F46" s="1">
        <f t="shared" si="7"/>
        <v>45.714285714285715</v>
      </c>
      <c r="G46" s="1">
        <f t="shared" si="5"/>
        <v>9.116809116809117</v>
      </c>
      <c r="H46" s="1">
        <f t="shared" si="8"/>
        <v>3.8</v>
      </c>
      <c r="I46" s="1">
        <f t="shared" si="6"/>
        <v>31.900000000000002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23.1+2.7+0.5+0.4+5.2+0.6</f>
        <v>32.5</v>
      </c>
      <c r="E47" s="1">
        <f>D47/D43*100</f>
        <v>3.1541149068322976</v>
      </c>
      <c r="F47" s="1">
        <f t="shared" si="7"/>
        <v>21.609042553191486</v>
      </c>
      <c r="G47" s="1">
        <f t="shared" si="5"/>
        <v>9.078212290502794</v>
      </c>
      <c r="H47" s="1">
        <f t="shared" si="8"/>
        <v>117.9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24.400000000000137</v>
      </c>
      <c r="E48" s="1">
        <f>D48/D43*100</f>
        <v>2.3680124223602617</v>
      </c>
      <c r="F48" s="1">
        <f t="shared" si="7"/>
        <v>61.772151898734464</v>
      </c>
      <c r="G48" s="1">
        <f t="shared" si="5"/>
        <v>10.753635962979347</v>
      </c>
      <c r="H48" s="1">
        <f t="shared" si="8"/>
        <v>15.099999999999905</v>
      </c>
      <c r="I48" s="1">
        <f t="shared" si="6"/>
        <v>202.49999999999986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282.8+343.5+104.6+27.4+31.1+70.8+315.1+27.8+66.3+5+25+425.5+95.6+8.8+334.8</f>
        <v>2164.1</v>
      </c>
      <c r="E49" s="3">
        <f>D49/D134*100</f>
        <v>1.8984465740061685</v>
      </c>
      <c r="F49" s="3">
        <f>D49/B49*100</f>
        <v>70.06053935057787</v>
      </c>
      <c r="G49" s="3">
        <f t="shared" si="5"/>
        <v>17.95218502173408</v>
      </c>
      <c r="H49" s="3">
        <f>B49-D49</f>
        <v>924.8000000000002</v>
      </c>
      <c r="I49" s="3">
        <f t="shared" si="6"/>
        <v>9890.699999999999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282.8+343.5+279.8+360.5+269.9</f>
        <v>1536.5</v>
      </c>
      <c r="E50" s="1">
        <f>D50/D49*100</f>
        <v>70.9994917055589</v>
      </c>
      <c r="F50" s="1">
        <f t="shared" si="7"/>
        <v>80.40713799780208</v>
      </c>
      <c r="G50" s="1">
        <f t="shared" si="5"/>
        <v>19.88481946421638</v>
      </c>
      <c r="H50" s="1">
        <f t="shared" si="8"/>
        <v>374.4000000000001</v>
      </c>
      <c r="I50" s="1">
        <f t="shared" si="6"/>
        <v>6190.5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</f>
        <v>19.5</v>
      </c>
      <c r="E52" s="1">
        <f>D52/D49*100</f>
        <v>0.901067418326325</v>
      </c>
      <c r="F52" s="1">
        <f t="shared" si="7"/>
        <v>28.097982708933717</v>
      </c>
      <c r="G52" s="1">
        <f t="shared" si="5"/>
        <v>6</v>
      </c>
      <c r="H52" s="1">
        <f t="shared" si="8"/>
        <v>49.900000000000006</v>
      </c>
      <c r="I52" s="1">
        <f t="shared" si="6"/>
        <v>305.5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</f>
        <v>32.5</v>
      </c>
      <c r="E53" s="1">
        <f>D53/D49*100</f>
        <v>1.501779030543875</v>
      </c>
      <c r="F53" s="1">
        <f t="shared" si="7"/>
        <v>17.81798245614035</v>
      </c>
      <c r="G53" s="1">
        <f t="shared" si="5"/>
        <v>6.085002808462835</v>
      </c>
      <c r="H53" s="1">
        <f t="shared" si="8"/>
        <v>149.9</v>
      </c>
      <c r="I53" s="1">
        <f t="shared" si="6"/>
        <v>501.6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575.5999999999999</v>
      </c>
      <c r="E54" s="1">
        <f>D54/D49*100</f>
        <v>26.5976618455709</v>
      </c>
      <c r="F54" s="1">
        <f t="shared" si="7"/>
        <v>62.14640466421938</v>
      </c>
      <c r="G54" s="1">
        <f t="shared" si="5"/>
        <v>16.640647586007514</v>
      </c>
      <c r="H54" s="1">
        <f t="shared" si="8"/>
        <v>350.60000000000014</v>
      </c>
      <c r="I54" s="1">
        <f>C54-D54</f>
        <v>2883.3999999999996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128-60.9+102.5+11.8+75.2+16.7+4.5+87.9+0.1+68.6</f>
        <v>434.4000000000001</v>
      </c>
      <c r="E56" s="3">
        <f>D56/D134*100</f>
        <v>0.3810753623900373</v>
      </c>
      <c r="F56" s="3">
        <f>D56/B56*100</f>
        <v>60.594225136002244</v>
      </c>
      <c r="G56" s="3">
        <f t="shared" si="5"/>
        <v>11.113100872368188</v>
      </c>
      <c r="H56" s="3">
        <f>B56-D56</f>
        <v>282.4999999999999</v>
      </c>
      <c r="I56" s="3">
        <f t="shared" si="6"/>
        <v>3474.5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128-60.9+102.5+75.2+87.9+68.6</f>
        <v>401.30000000000007</v>
      </c>
      <c r="E57" s="1">
        <f>D57/D56*100</f>
        <v>92.38029465930018</v>
      </c>
      <c r="F57" s="1">
        <f t="shared" si="7"/>
        <v>70.53963789769733</v>
      </c>
      <c r="G57" s="1">
        <f t="shared" si="5"/>
        <v>15.496601791782519</v>
      </c>
      <c r="H57" s="1">
        <f t="shared" si="8"/>
        <v>167.5999999999999</v>
      </c>
      <c r="I57" s="1">
        <f t="shared" si="6"/>
        <v>2188.2999999999997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</f>
        <v>9</v>
      </c>
      <c r="E59" s="1">
        <f>D59/D56*100</f>
        <v>2.071823204419889</v>
      </c>
      <c r="F59" s="1">
        <f t="shared" si="7"/>
        <v>7.614213197969542</v>
      </c>
      <c r="G59" s="1">
        <f t="shared" si="5"/>
        <v>3.0262273032952254</v>
      </c>
      <c r="H59" s="1">
        <f t="shared" si="8"/>
        <v>109.2</v>
      </c>
      <c r="I59" s="1">
        <f t="shared" si="6"/>
        <v>288.4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24.100000000000023</v>
      </c>
      <c r="E61" s="1">
        <f>D61/D56*100</f>
        <v>5.54788213627993</v>
      </c>
      <c r="F61" s="1">
        <f t="shared" si="7"/>
        <v>80.8724832214766</v>
      </c>
      <c r="G61" s="1">
        <f t="shared" si="5"/>
        <v>8.219645293315146</v>
      </c>
      <c r="H61" s="1">
        <f t="shared" si="8"/>
        <v>5.699999999999974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</f>
        <v>8278.999999999998</v>
      </c>
      <c r="E87" s="3">
        <f>D87/D134*100</f>
        <v>7.262713916268687</v>
      </c>
      <c r="F87" s="3">
        <f aca="true" t="shared" si="11" ref="F87:F92">D87/B87*100</f>
        <v>69.01064459392998</v>
      </c>
      <c r="G87" s="3">
        <f t="shared" si="9"/>
        <v>18.47314822252568</v>
      </c>
      <c r="H87" s="3">
        <f aca="true" t="shared" si="12" ref="H87:H92">B87-D87</f>
        <v>3717.7000000000025</v>
      </c>
      <c r="I87" s="3">
        <f t="shared" si="10"/>
        <v>36537.4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3.8+55.8+877.5+206+1.6+755.1+834.4+26.6+41.3+1268.7+0.5+8.5+536.6+685.6+565+6.3-0.1+21.4+100.1+302.4+492.5+445.4</f>
        <v>7235</v>
      </c>
      <c r="E88" s="1">
        <f>D88/D87*100</f>
        <v>87.38978137456218</v>
      </c>
      <c r="F88" s="1">
        <f t="shared" si="11"/>
        <v>76.22690014118044</v>
      </c>
      <c r="G88" s="1">
        <f t="shared" si="9"/>
        <v>18.73192505158723</v>
      </c>
      <c r="H88" s="1">
        <f t="shared" si="12"/>
        <v>2256.3999999999996</v>
      </c>
      <c r="I88" s="1">
        <f t="shared" si="10"/>
        <v>31388.9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</f>
        <v>233.4</v>
      </c>
      <c r="E89" s="1">
        <f>D89/D87*100</f>
        <v>2.8191810605145555</v>
      </c>
      <c r="F89" s="1">
        <f t="shared" si="11"/>
        <v>30.650032829940905</v>
      </c>
      <c r="G89" s="1">
        <f t="shared" si="9"/>
        <v>12.50602796977978</v>
      </c>
      <c r="H89" s="1">
        <f t="shared" si="12"/>
        <v>528.1</v>
      </c>
      <c r="I89" s="1">
        <f t="shared" si="10"/>
        <v>1632.8999999999999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810.5999999999982</v>
      </c>
      <c r="E91" s="1">
        <f>D91/D87*100</f>
        <v>9.79103756492328</v>
      </c>
      <c r="F91" s="1">
        <f t="shared" si="11"/>
        <v>46.48468861107912</v>
      </c>
      <c r="G91" s="1">
        <f>D91/C91*100</f>
        <v>18.736997827192415</v>
      </c>
      <c r="H91" s="1">
        <f t="shared" si="12"/>
        <v>933.2000000000029</v>
      </c>
      <c r="I91" s="1">
        <f>C91-D91</f>
        <v>3515.6000000000017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</f>
        <v>9818</v>
      </c>
      <c r="E92" s="3">
        <f>D92/D134*100</f>
        <v>8.612794447388088</v>
      </c>
      <c r="F92" s="3">
        <f t="shared" si="11"/>
        <v>94.39386218765323</v>
      </c>
      <c r="G92" s="3">
        <f>D92/C92*100</f>
        <v>24.988355904638038</v>
      </c>
      <c r="H92" s="3">
        <f t="shared" si="12"/>
        <v>583.1000000000004</v>
      </c>
      <c r="I92" s="3">
        <f>C92-D92</f>
        <v>29472.300000000003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</f>
        <v>1071.4</v>
      </c>
      <c r="E98" s="27">
        <f>D98/D134*100</f>
        <v>0.9398806244583009</v>
      </c>
      <c r="F98" s="27">
        <f>D98/B98*100</f>
        <v>70.74281941234732</v>
      </c>
      <c r="G98" s="27">
        <f aca="true" t="shared" si="13" ref="G98:G111">D98/C98*100</f>
        <v>20.252542436958905</v>
      </c>
      <c r="H98" s="27">
        <f>B98-D98</f>
        <v>443.0999999999999</v>
      </c>
      <c r="I98" s="27">
        <f aca="true" t="shared" si="14" ref="I98:I132">C98-D98</f>
        <v>4218.799999999999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</f>
        <v>1025.1000000000001</v>
      </c>
      <c r="E100" s="1">
        <f>D100/D98*100</f>
        <v>95.67855142803808</v>
      </c>
      <c r="F100" s="1">
        <f aca="true" t="shared" si="15" ref="F100:F132">D100/B100*100</f>
        <v>73.74820143884892</v>
      </c>
      <c r="G100" s="1">
        <f t="shared" si="13"/>
        <v>21.812494680398334</v>
      </c>
      <c r="H100" s="1">
        <f>B100-D100</f>
        <v>364.89999999999986</v>
      </c>
      <c r="I100" s="1">
        <f t="shared" si="14"/>
        <v>3674.5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46.299999999999955</v>
      </c>
      <c r="E101" s="100">
        <f>D101/D98*100</f>
        <v>4.3214485719619145</v>
      </c>
      <c r="F101" s="100">
        <f t="shared" si="15"/>
        <v>37.188755020080286</v>
      </c>
      <c r="G101" s="100">
        <f t="shared" si="13"/>
        <v>8.164344912713807</v>
      </c>
      <c r="H101" s="100">
        <f>B101-D101</f>
        <v>78.20000000000005</v>
      </c>
      <c r="I101" s="100">
        <f t="shared" si="14"/>
        <v>520.7999999999995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5116.599999999999</v>
      </c>
      <c r="C102" s="97">
        <f>SUM(C103:C131)-C110-C114+C132-C127-C128-C104-C107</f>
        <v>20052.3</v>
      </c>
      <c r="D102" s="97">
        <f>SUM(D103:D131)-D110-D114+D132-D127-D128-D104-D107</f>
        <v>2545</v>
      </c>
      <c r="E102" s="98">
        <f>D102/D134*100</f>
        <v>2.2325893123449467</v>
      </c>
      <c r="F102" s="98">
        <f>D102/B102*100</f>
        <v>49.74006175976235</v>
      </c>
      <c r="G102" s="98">
        <f t="shared" si="13"/>
        <v>12.69181091445869</v>
      </c>
      <c r="H102" s="98">
        <f>B102-D102</f>
        <v>2571.5999999999995</v>
      </c>
      <c r="I102" s="98">
        <f t="shared" si="14"/>
        <v>17507.3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0.8447937131630648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</f>
        <v>5.5</v>
      </c>
      <c r="E108" s="6">
        <f>D108/D102*100</f>
        <v>0.21611001964636545</v>
      </c>
      <c r="F108" s="6">
        <f t="shared" si="15"/>
        <v>30.219780219780223</v>
      </c>
      <c r="G108" s="6">
        <f t="shared" si="13"/>
        <v>7.28476821192053</v>
      </c>
      <c r="H108" s="6">
        <f t="shared" si="16"/>
        <v>12.7</v>
      </c>
      <c r="I108" s="6">
        <f t="shared" si="14"/>
        <v>70</v>
      </c>
    </row>
    <row r="109" spans="1:9" ht="37.5">
      <c r="A109" s="19" t="s">
        <v>47</v>
      </c>
      <c r="B109" s="84">
        <v>280.3</v>
      </c>
      <c r="C109" s="71">
        <v>1050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280.3</v>
      </c>
      <c r="I109" s="6">
        <f t="shared" si="14"/>
        <v>1050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 hidden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0.19253438113948923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13.5+13.4</f>
        <v>26.9</v>
      </c>
      <c r="E113" s="6">
        <f>D113/D102*100</f>
        <v>1.0569744597249509</v>
      </c>
      <c r="F113" s="6">
        <f t="shared" si="15"/>
        <v>56.75105485232067</v>
      </c>
      <c r="G113" s="6">
        <f t="shared" si="17"/>
        <v>17.53585397653194</v>
      </c>
      <c r="H113" s="6">
        <f t="shared" si="16"/>
        <v>20.5</v>
      </c>
      <c r="I113" s="6">
        <f t="shared" si="14"/>
        <v>126.5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</f>
        <v>26.9</v>
      </c>
      <c r="E114" s="1"/>
      <c r="F114" s="1">
        <f t="shared" si="15"/>
        <v>66.58415841584159</v>
      </c>
      <c r="G114" s="1">
        <f t="shared" si="17"/>
        <v>22.194719471947195</v>
      </c>
      <c r="H114" s="1">
        <f t="shared" si="16"/>
        <v>13.5</v>
      </c>
      <c r="I114" s="1">
        <f t="shared" si="14"/>
        <v>94.30000000000001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0.6365422396856582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9.170923379174853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0.019646365422396856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</f>
        <v>142.10000000000002</v>
      </c>
      <c r="E126" s="21">
        <f>D126/D102*100</f>
        <v>5.583497053045187</v>
      </c>
      <c r="F126" s="6">
        <f t="shared" si="15"/>
        <v>66.58856607310216</v>
      </c>
      <c r="G126" s="6">
        <f t="shared" si="17"/>
        <v>16.36719649850265</v>
      </c>
      <c r="H126" s="6">
        <f t="shared" si="16"/>
        <v>71.29999999999998</v>
      </c>
      <c r="I126" s="6">
        <f t="shared" si="14"/>
        <v>726.1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</f>
        <v>133.60000000000002</v>
      </c>
      <c r="E127" s="1">
        <f>D127/D126*100</f>
        <v>94.018296973962</v>
      </c>
      <c r="F127" s="1">
        <f>D127/B127*100</f>
        <v>74.80403135498321</v>
      </c>
      <c r="G127" s="1">
        <f t="shared" si="17"/>
        <v>17.88247891848481</v>
      </c>
      <c r="H127" s="1">
        <f t="shared" si="16"/>
        <v>44.99999999999997</v>
      </c>
      <c r="I127" s="1">
        <f t="shared" si="14"/>
        <v>613.5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v>3.4</v>
      </c>
      <c r="E128" s="1">
        <f>D128/D126*100</f>
        <v>2.3926812104152</v>
      </c>
      <c r="F128" s="1">
        <f>D128/B128*100</f>
        <v>25.954198473282442</v>
      </c>
      <c r="G128" s="1">
        <f>D128/C128*100</f>
        <v>12.408759124087592</v>
      </c>
      <c r="H128" s="1">
        <f t="shared" si="16"/>
        <v>9.7</v>
      </c>
      <c r="I128" s="1">
        <f t="shared" si="14"/>
        <v>24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82.27897838899804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7104.699999999999</v>
      </c>
      <c r="C133" s="88">
        <f>C41+C66+C69+C74+C76+C84+C98+C102+C96+C81+C94</f>
        <v>27282.4</v>
      </c>
      <c r="D133" s="63">
        <f>D41+D66+D69+D74+D76+D84+D98+D102+D96+D81+D94</f>
        <v>3666.2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176783.90000000002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113993.20000000001</v>
      </c>
      <c r="E134" s="40">
        <v>100</v>
      </c>
      <c r="F134" s="3">
        <f>D134/B134*100</f>
        <v>64.4816637714181</v>
      </c>
      <c r="G134" s="3">
        <f aca="true" t="shared" si="18" ref="G134:G140">D134/C134*100</f>
        <v>18.171262570003385</v>
      </c>
      <c r="H134" s="3">
        <f aca="true" t="shared" si="19" ref="H134:H140">B134-D134</f>
        <v>62790.70000000001</v>
      </c>
      <c r="I134" s="3">
        <f aca="true" t="shared" si="20" ref="I134:I140">C134-D134</f>
        <v>513333.60000000003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89121.40000000002</v>
      </c>
      <c r="E135" s="6">
        <f>D135/D134*100</f>
        <v>78.1813301144279</v>
      </c>
      <c r="F135" s="6">
        <f aca="true" t="shared" si="21" ref="F135:F146">D135/B135*100</f>
        <v>78.62198434466097</v>
      </c>
      <c r="G135" s="6">
        <f t="shared" si="18"/>
        <v>20.360116182428534</v>
      </c>
      <c r="H135" s="6">
        <f t="shared" si="19"/>
        <v>24232.89999999998</v>
      </c>
      <c r="I135" s="20">
        <f t="shared" si="20"/>
        <v>348603.99999999994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1646.1000000000001</v>
      </c>
      <c r="E136" s="6">
        <f>D136/D134*100</f>
        <v>1.4440335037528553</v>
      </c>
      <c r="F136" s="6">
        <f t="shared" si="21"/>
        <v>5.47750565686144</v>
      </c>
      <c r="G136" s="6">
        <f t="shared" si="18"/>
        <v>2.5381743832657193</v>
      </c>
      <c r="H136" s="6">
        <f t="shared" si="19"/>
        <v>28405.900000000005</v>
      </c>
      <c r="I136" s="20">
        <f t="shared" si="20"/>
        <v>63207.600000000006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3768.4</v>
      </c>
      <c r="E137" s="6">
        <f>D137/D134*100</f>
        <v>3.305811223827386</v>
      </c>
      <c r="F137" s="6">
        <f t="shared" si="21"/>
        <v>67.1489665003564</v>
      </c>
      <c r="G137" s="6">
        <f t="shared" si="18"/>
        <v>18.5417168948873</v>
      </c>
      <c r="H137" s="6">
        <f t="shared" si="19"/>
        <v>1843.599999999999</v>
      </c>
      <c r="I137" s="20">
        <f t="shared" si="20"/>
        <v>16555.499999999996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1269.6000000000001</v>
      </c>
      <c r="E138" s="6">
        <f>D138/D134*100</f>
        <v>1.1137506447753025</v>
      </c>
      <c r="F138" s="6">
        <f t="shared" si="21"/>
        <v>70.70617063934063</v>
      </c>
      <c r="G138" s="6">
        <f t="shared" si="18"/>
        <v>17.772054088860273</v>
      </c>
      <c r="H138" s="6">
        <f t="shared" si="19"/>
        <v>525.9999999999998</v>
      </c>
      <c r="I138" s="20">
        <f t="shared" si="20"/>
        <v>5874.2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824.3000000000001</v>
      </c>
      <c r="E139" s="6">
        <f>D139/D134*100</f>
        <v>0.7231133085131394</v>
      </c>
      <c r="F139" s="6">
        <f t="shared" si="21"/>
        <v>46.54958210978089</v>
      </c>
      <c r="G139" s="6">
        <f t="shared" si="18"/>
        <v>10.81673359053093</v>
      </c>
      <c r="H139" s="6">
        <f t="shared" si="19"/>
        <v>946.4999999999999</v>
      </c>
      <c r="I139" s="20">
        <f t="shared" si="20"/>
        <v>6796.3</v>
      </c>
      <c r="K139" s="49"/>
      <c r="L139" s="50"/>
    </row>
    <row r="140" spans="1:12" ht="19.5" thickBot="1">
      <c r="A140" s="25" t="s">
        <v>35</v>
      </c>
      <c r="B140" s="70">
        <f>B134-B135-B136-B137-B138-B139</f>
        <v>24199.200000000023</v>
      </c>
      <c r="C140" s="70">
        <f>C134-C135-C136-C137-C138-C139</f>
        <v>89659.40000000007</v>
      </c>
      <c r="D140" s="70">
        <f>D134-D135-D136-D137-D138-D139</f>
        <v>17363.39999999999</v>
      </c>
      <c r="E140" s="6">
        <f>D140/D134*100</f>
        <v>15.23196120470343</v>
      </c>
      <c r="F140" s="6">
        <f t="shared" si="21"/>
        <v>71.75195874243767</v>
      </c>
      <c r="G140" s="46">
        <f t="shared" si="18"/>
        <v>19.365956051456934</v>
      </c>
      <c r="H140" s="6">
        <f t="shared" si="19"/>
        <v>6835.800000000032</v>
      </c>
      <c r="I140" s="6">
        <f t="shared" si="20"/>
        <v>72296.00000000007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</f>
        <v>1285.7</v>
      </c>
      <c r="E142" s="16"/>
      <c r="F142" s="6">
        <f t="shared" si="21"/>
        <v>68.38829787234043</v>
      </c>
      <c r="G142" s="6">
        <f aca="true" t="shared" si="22" ref="G142:G151">D142/C142*100</f>
        <v>67.31413612565446</v>
      </c>
      <c r="H142" s="6">
        <f>B142-D142</f>
        <v>594.3</v>
      </c>
      <c r="I142" s="6">
        <f aca="true" t="shared" si="23" ref="I142:I151">C142-D142</f>
        <v>624.3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>
        <f>6096.5+112.1</f>
        <v>6208.6</v>
      </c>
      <c r="E144" s="6"/>
      <c r="F144" s="6">
        <f t="shared" si="21"/>
        <v>48.88084084556942</v>
      </c>
      <c r="G144" s="6">
        <f t="shared" si="22"/>
        <v>20.860338611752294</v>
      </c>
      <c r="H144" s="6">
        <f t="shared" si="24"/>
        <v>6492.9</v>
      </c>
      <c r="I144" s="6">
        <f t="shared" si="23"/>
        <v>23554.1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1079.6+99+23</f>
        <v>1201.6</v>
      </c>
      <c r="E146" s="21"/>
      <c r="F146" s="6">
        <f t="shared" si="21"/>
        <v>47.62772999326172</v>
      </c>
      <c r="G146" s="6">
        <f t="shared" si="22"/>
        <v>13.731472910738567</v>
      </c>
      <c r="H146" s="6">
        <f t="shared" si="24"/>
        <v>1321.3000000000002</v>
      </c>
      <c r="I146" s="6">
        <f t="shared" si="23"/>
        <v>7549.1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194671.40000000002</v>
      </c>
      <c r="C151" s="94">
        <f>C134+C142+C146+C147+C143+C150+C149+C144+C148+C145</f>
        <v>671689.7999999999</v>
      </c>
      <c r="D151" s="94">
        <f>D134+D142+D146+D147+D143+D150+D149+D144+D148+D145</f>
        <v>122689.10000000002</v>
      </c>
      <c r="E151" s="27"/>
      <c r="F151" s="3">
        <f>D151/B151*100</f>
        <v>63.023690177396375</v>
      </c>
      <c r="G151" s="3">
        <f t="shared" si="22"/>
        <v>18.265738142815337</v>
      </c>
      <c r="H151" s="3">
        <f>B151-D151</f>
        <v>71982.3</v>
      </c>
      <c r="I151" s="3">
        <f t="shared" si="23"/>
        <v>549000.7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113993.20000000001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113993.20000000001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2014-03-18T06:06:15Z</dcterms:modified>
  <cp:category/>
  <cp:version/>
  <cp:contentType/>
  <cp:contentStatus/>
</cp:coreProperties>
</file>